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ATR\"/>
    </mc:Choice>
  </mc:AlternateContent>
  <xr:revisionPtr revIDLastSave="0" documentId="13_ncr:1_{BAAA9E01-231F-49F4-A26A-784F4312B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1" l="1"/>
  <c r="G34" i="1"/>
  <c r="I34" i="1" s="1"/>
  <c r="K21" i="1"/>
  <c r="K20" i="1"/>
  <c r="K22" i="1"/>
  <c r="J19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6" i="1"/>
  <c r="H3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6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7" i="1"/>
  <c r="F6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K23" i="1" l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9" authorId="0" shapeId="0" xr:uid="{00000000-0006-0000-0000-000001000000}">
      <text>
        <r>
          <rPr>
            <sz val="11"/>
            <color rgb="FF000000"/>
            <rFont val="Liberation sans"/>
          </rPr>
          <t>Calculo primer ATR = Media simple 14 TR</t>
        </r>
      </text>
    </comment>
    <comment ref="K20" authorId="0" shapeId="0" xr:uid="{00000000-0006-0000-0000-000002000000}">
      <text>
        <r>
          <rPr>
            <sz val="11"/>
            <color rgb="FF000000"/>
            <rFont val="Liberation sans"/>
          </rPr>
          <t>(1,48 x 13 + 2,44)/14</t>
        </r>
      </text>
    </comment>
  </commentList>
</comments>
</file>

<file path=xl/sharedStrings.xml><?xml version="1.0" encoding="utf-8"?>
<sst xmlns="http://schemas.openxmlformats.org/spreadsheetml/2006/main" count="16" uniqueCount="16">
  <si>
    <t>H-L</t>
  </si>
  <si>
    <t>Rango verdadero</t>
  </si>
  <si>
    <t>Primer ATR</t>
  </si>
  <si>
    <t>ATR</t>
  </si>
  <si>
    <t>Máximo</t>
  </si>
  <si>
    <t>Mínimo</t>
  </si>
  <si>
    <t>Cierre</t>
  </si>
  <si>
    <t>H</t>
  </si>
  <si>
    <t>L</t>
  </si>
  <si>
    <t>C</t>
  </si>
  <si>
    <t>O</t>
  </si>
  <si>
    <t>Apertura</t>
  </si>
  <si>
    <t>TR</t>
  </si>
  <si>
    <t>H – C(anterior)</t>
  </si>
  <si>
    <t>L-C(anterior)</t>
  </si>
  <si>
    <t>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</si>
</sst>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Liberation sans"/>
    </font>
    <font>
      <b/>
      <sz val="10"/>
      <color rgb="FF000000"/>
      <name val="Verdana"/>
    </font>
    <font>
      <sz val="10"/>
      <color rgb="FF000000"/>
      <name val="Verdana"/>
    </font>
    <font>
      <b/>
      <i/>
      <u/>
      <sz val="10"/>
      <color rgb="FF000000"/>
      <name val="Verdana"/>
    </font>
    <font>
      <b/>
      <sz val="11"/>
      <color rgb="FF000000"/>
      <name val="Liberation sans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.5"/>
      <color rgb="FF333333"/>
      <name val="Arial"/>
      <family val="2"/>
    </font>
    <font>
      <b/>
      <sz val="10"/>
      <color theme="0"/>
      <name val="Verdana"/>
      <family val="2"/>
    </font>
    <font>
      <b/>
      <sz val="11"/>
      <color theme="0"/>
      <name val="Liberation sans"/>
    </font>
    <font>
      <sz val="11"/>
      <color theme="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D0CECE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6" borderId="0" xfId="0" applyFont="1" applyFill="1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6" borderId="0" xfId="0" applyFont="1" applyFill="1" applyAlignment="1" applyProtection="1">
      <protection hidden="1"/>
    </xf>
    <xf numFmtId="0" fontId="2" fillId="0" borderId="0" xfId="0" applyFont="1" applyAlignment="1" applyProtection="1"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protection hidden="1"/>
    </xf>
    <xf numFmtId="0" fontId="1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wrapText="1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2" fontId="2" fillId="0" borderId="1" xfId="0" applyNumberFormat="1" applyFont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ATR!$B$5:$B$42</c:f>
              <c:numCache>
                <c:formatCode>General</c:formatCode>
                <c:ptCount val="38"/>
                <c:pt idx="0">
                  <c:v>100.46</c:v>
                </c:pt>
                <c:pt idx="1">
                  <c:v>99.74</c:v>
                </c:pt>
                <c:pt idx="2">
                  <c:v>98.65</c:v>
                </c:pt>
                <c:pt idx="3">
                  <c:v>98.88</c:v>
                </c:pt>
                <c:pt idx="4">
                  <c:v>99.52</c:v>
                </c:pt>
                <c:pt idx="5">
                  <c:v>98.06</c:v>
                </c:pt>
                <c:pt idx="6">
                  <c:v>97.8</c:v>
                </c:pt>
                <c:pt idx="7">
                  <c:v>98.92</c:v>
                </c:pt>
                <c:pt idx="8">
                  <c:v>98.51</c:v>
                </c:pt>
                <c:pt idx="9">
                  <c:v>97.19</c:v>
                </c:pt>
                <c:pt idx="10">
                  <c:v>97.78</c:v>
                </c:pt>
                <c:pt idx="11">
                  <c:v>98.48</c:v>
                </c:pt>
                <c:pt idx="12">
                  <c:v>97.5</c:v>
                </c:pt>
                <c:pt idx="13">
                  <c:v>96.62</c:v>
                </c:pt>
                <c:pt idx="14">
                  <c:v>98.32</c:v>
                </c:pt>
                <c:pt idx="15">
                  <c:v>96.29</c:v>
                </c:pt>
                <c:pt idx="16">
                  <c:v>94.27</c:v>
                </c:pt>
                <c:pt idx="17">
                  <c:v>93.54</c:v>
                </c:pt>
                <c:pt idx="18">
                  <c:v>91.57</c:v>
                </c:pt>
                <c:pt idx="19">
                  <c:v>90.42</c:v>
                </c:pt>
                <c:pt idx="20">
                  <c:v>93</c:v>
                </c:pt>
                <c:pt idx="21">
                  <c:v>92.99</c:v>
                </c:pt>
                <c:pt idx="22">
                  <c:v>95.56</c:v>
                </c:pt>
                <c:pt idx="23">
                  <c:v>97.17</c:v>
                </c:pt>
                <c:pt idx="24">
                  <c:v>97.34</c:v>
                </c:pt>
                <c:pt idx="25">
                  <c:v>98.03</c:v>
                </c:pt>
                <c:pt idx="26">
                  <c:v>98.43</c:v>
                </c:pt>
                <c:pt idx="27">
                  <c:v>99.15</c:v>
                </c:pt>
                <c:pt idx="28">
                  <c:v>99.85</c:v>
                </c:pt>
                <c:pt idx="29">
                  <c:v>99.36</c:v>
                </c:pt>
                <c:pt idx="30">
                  <c:v>101.68</c:v>
                </c:pt>
                <c:pt idx="31">
                  <c:v>101.58</c:v>
                </c:pt>
                <c:pt idx="32">
                  <c:v>101.38</c:v>
                </c:pt>
                <c:pt idx="33">
                  <c:v>102.03</c:v>
                </c:pt>
                <c:pt idx="34">
                  <c:v>101.36</c:v>
                </c:pt>
                <c:pt idx="35">
                  <c:v>101.87</c:v>
                </c:pt>
                <c:pt idx="36">
                  <c:v>101.66</c:v>
                </c:pt>
                <c:pt idx="37">
                  <c:v>101.98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9-44AA-B52C-666CF270A911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ATR!$C$5:$C$42</c:f>
              <c:numCache>
                <c:formatCode>General</c:formatCode>
                <c:ptCount val="38"/>
                <c:pt idx="0">
                  <c:v>100.56</c:v>
                </c:pt>
                <c:pt idx="1">
                  <c:v>99.75</c:v>
                </c:pt>
                <c:pt idx="2">
                  <c:v>99.22</c:v>
                </c:pt>
                <c:pt idx="3">
                  <c:v>99.89</c:v>
                </c:pt>
                <c:pt idx="4">
                  <c:v>99.65</c:v>
                </c:pt>
                <c:pt idx="5">
                  <c:v>98.96</c:v>
                </c:pt>
                <c:pt idx="6">
                  <c:v>98.92</c:v>
                </c:pt>
                <c:pt idx="7">
                  <c:v>99.3</c:v>
                </c:pt>
                <c:pt idx="8">
                  <c:v>98.61</c:v>
                </c:pt>
                <c:pt idx="9">
                  <c:v>97.51</c:v>
                </c:pt>
                <c:pt idx="10">
                  <c:v>98.57</c:v>
                </c:pt>
                <c:pt idx="11">
                  <c:v>98.72</c:v>
                </c:pt>
                <c:pt idx="12">
                  <c:v>97.78</c:v>
                </c:pt>
                <c:pt idx="13">
                  <c:v>98.76</c:v>
                </c:pt>
                <c:pt idx="14">
                  <c:v>98.57</c:v>
                </c:pt>
                <c:pt idx="15">
                  <c:v>96.83</c:v>
                </c:pt>
                <c:pt idx="16">
                  <c:v>94.99</c:v>
                </c:pt>
                <c:pt idx="17">
                  <c:v>94.17</c:v>
                </c:pt>
                <c:pt idx="18">
                  <c:v>92.76</c:v>
                </c:pt>
                <c:pt idx="19">
                  <c:v>92.58</c:v>
                </c:pt>
                <c:pt idx="20">
                  <c:v>93.89</c:v>
                </c:pt>
                <c:pt idx="21">
                  <c:v>94.47</c:v>
                </c:pt>
                <c:pt idx="22">
                  <c:v>96.87</c:v>
                </c:pt>
                <c:pt idx="23">
                  <c:v>97.3</c:v>
                </c:pt>
                <c:pt idx="24">
                  <c:v>98.36</c:v>
                </c:pt>
                <c:pt idx="25">
                  <c:v>98.69</c:v>
                </c:pt>
                <c:pt idx="26">
                  <c:v>98.87</c:v>
                </c:pt>
                <c:pt idx="27">
                  <c:v>100.2</c:v>
                </c:pt>
                <c:pt idx="28">
                  <c:v>100.12</c:v>
                </c:pt>
                <c:pt idx="29">
                  <c:v>100.26</c:v>
                </c:pt>
                <c:pt idx="30">
                  <c:v>101.75</c:v>
                </c:pt>
                <c:pt idx="31">
                  <c:v>101.97</c:v>
                </c:pt>
                <c:pt idx="32">
                  <c:v>101.62</c:v>
                </c:pt>
                <c:pt idx="33">
                  <c:v>102.03</c:v>
                </c:pt>
                <c:pt idx="34">
                  <c:v>101.72</c:v>
                </c:pt>
                <c:pt idx="35">
                  <c:v>101.91</c:v>
                </c:pt>
                <c:pt idx="36">
                  <c:v>102.09</c:v>
                </c:pt>
                <c:pt idx="37">
                  <c:v>102.28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9-44AA-B52C-666CF270A911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ATR!$D$5:$D$42</c:f>
              <c:numCache>
                <c:formatCode>General</c:formatCode>
                <c:ptCount val="38"/>
                <c:pt idx="0">
                  <c:v>99.58</c:v>
                </c:pt>
                <c:pt idx="1">
                  <c:v>98.62</c:v>
                </c:pt>
                <c:pt idx="2">
                  <c:v>98.58</c:v>
                </c:pt>
                <c:pt idx="3">
                  <c:v>98.54</c:v>
                </c:pt>
                <c:pt idx="4">
                  <c:v>97.7</c:v>
                </c:pt>
                <c:pt idx="5">
                  <c:v>97.89</c:v>
                </c:pt>
                <c:pt idx="6">
                  <c:v>97.75</c:v>
                </c:pt>
                <c:pt idx="7">
                  <c:v>98.32</c:v>
                </c:pt>
                <c:pt idx="8">
                  <c:v>96.9</c:v>
                </c:pt>
                <c:pt idx="9">
                  <c:v>95.97</c:v>
                </c:pt>
                <c:pt idx="10">
                  <c:v>97.44</c:v>
                </c:pt>
                <c:pt idx="11">
                  <c:v>97.66</c:v>
                </c:pt>
                <c:pt idx="12">
                  <c:v>96.56</c:v>
                </c:pt>
                <c:pt idx="13">
                  <c:v>96.06</c:v>
                </c:pt>
                <c:pt idx="14">
                  <c:v>96.71</c:v>
                </c:pt>
                <c:pt idx="15">
                  <c:v>94.42</c:v>
                </c:pt>
                <c:pt idx="16">
                  <c:v>92.88</c:v>
                </c:pt>
                <c:pt idx="17">
                  <c:v>92.71</c:v>
                </c:pt>
                <c:pt idx="18">
                  <c:v>90.24</c:v>
                </c:pt>
                <c:pt idx="19">
                  <c:v>90.39</c:v>
                </c:pt>
                <c:pt idx="20">
                  <c:v>92.46</c:v>
                </c:pt>
                <c:pt idx="21">
                  <c:v>92.8</c:v>
                </c:pt>
                <c:pt idx="22">
                  <c:v>95.32</c:v>
                </c:pt>
                <c:pt idx="23">
                  <c:v>96.31</c:v>
                </c:pt>
                <c:pt idx="24">
                  <c:v>97.17</c:v>
                </c:pt>
                <c:pt idx="25">
                  <c:v>97.64</c:v>
                </c:pt>
                <c:pt idx="26">
                  <c:v>98.02</c:v>
                </c:pt>
                <c:pt idx="27">
                  <c:v>99.08</c:v>
                </c:pt>
                <c:pt idx="28">
                  <c:v>99.1</c:v>
                </c:pt>
                <c:pt idx="29">
                  <c:v>99.14</c:v>
                </c:pt>
                <c:pt idx="30">
                  <c:v>101.07</c:v>
                </c:pt>
                <c:pt idx="31">
                  <c:v>101.43</c:v>
                </c:pt>
                <c:pt idx="32">
                  <c:v>100.67</c:v>
                </c:pt>
                <c:pt idx="33">
                  <c:v>101.02</c:v>
                </c:pt>
                <c:pt idx="34">
                  <c:v>100.92</c:v>
                </c:pt>
                <c:pt idx="35">
                  <c:v>101.07</c:v>
                </c:pt>
                <c:pt idx="36">
                  <c:v>101.38</c:v>
                </c:pt>
                <c:pt idx="37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9-44AA-B52C-666CF270A911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ATR!$E$5:$E$42</c:f>
              <c:numCache>
                <c:formatCode>General</c:formatCode>
                <c:ptCount val="38"/>
                <c:pt idx="0">
                  <c:v>99.98</c:v>
                </c:pt>
                <c:pt idx="1">
                  <c:v>99.05</c:v>
                </c:pt>
                <c:pt idx="2">
                  <c:v>98.78</c:v>
                </c:pt>
                <c:pt idx="3">
                  <c:v>99.84</c:v>
                </c:pt>
                <c:pt idx="4">
                  <c:v>97.74</c:v>
                </c:pt>
                <c:pt idx="5">
                  <c:v>98.78</c:v>
                </c:pt>
                <c:pt idx="6">
                  <c:v>98.65</c:v>
                </c:pt>
                <c:pt idx="7">
                  <c:v>98.79</c:v>
                </c:pt>
                <c:pt idx="8">
                  <c:v>97.21</c:v>
                </c:pt>
                <c:pt idx="9">
                  <c:v>97.21</c:v>
                </c:pt>
                <c:pt idx="10">
                  <c:v>98.17</c:v>
                </c:pt>
                <c:pt idx="11">
                  <c:v>97.96</c:v>
                </c:pt>
                <c:pt idx="12">
                  <c:v>96.57</c:v>
                </c:pt>
                <c:pt idx="13">
                  <c:v>98.45</c:v>
                </c:pt>
                <c:pt idx="14">
                  <c:v>96.86</c:v>
                </c:pt>
                <c:pt idx="15">
                  <c:v>94.44</c:v>
                </c:pt>
                <c:pt idx="16">
                  <c:v>92.96</c:v>
                </c:pt>
                <c:pt idx="17">
                  <c:v>92.97</c:v>
                </c:pt>
                <c:pt idx="18">
                  <c:v>92.37</c:v>
                </c:pt>
                <c:pt idx="19">
                  <c:v>91.79</c:v>
                </c:pt>
                <c:pt idx="20">
                  <c:v>93</c:v>
                </c:pt>
                <c:pt idx="21">
                  <c:v>94.39</c:v>
                </c:pt>
                <c:pt idx="22">
                  <c:v>96.87</c:v>
                </c:pt>
                <c:pt idx="23">
                  <c:v>96.37</c:v>
                </c:pt>
                <c:pt idx="24">
                  <c:v>97.82</c:v>
                </c:pt>
                <c:pt idx="25">
                  <c:v>98.62</c:v>
                </c:pt>
                <c:pt idx="26">
                  <c:v>98.69</c:v>
                </c:pt>
                <c:pt idx="27">
                  <c:v>100.18</c:v>
                </c:pt>
                <c:pt idx="28">
                  <c:v>99.81</c:v>
                </c:pt>
                <c:pt idx="29">
                  <c:v>100.02</c:v>
                </c:pt>
                <c:pt idx="30">
                  <c:v>101.4</c:v>
                </c:pt>
                <c:pt idx="31">
                  <c:v>101.7</c:v>
                </c:pt>
                <c:pt idx="32">
                  <c:v>101.36</c:v>
                </c:pt>
                <c:pt idx="33">
                  <c:v>101.37</c:v>
                </c:pt>
                <c:pt idx="34">
                  <c:v>101.69</c:v>
                </c:pt>
                <c:pt idx="35">
                  <c:v>101.6</c:v>
                </c:pt>
                <c:pt idx="36">
                  <c:v>101.96</c:v>
                </c:pt>
                <c:pt idx="37">
                  <c:v>102.28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99-44AA-B52C-666CF270A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rgbClr val="00B05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273294975"/>
        <c:axId val="273309951"/>
      </c:stockChart>
      <c:catAx>
        <c:axId val="273294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309951"/>
        <c:crosses val="autoZero"/>
        <c:auto val="1"/>
        <c:lblAlgn val="ctr"/>
        <c:lblOffset val="100"/>
        <c:noMultiLvlLbl val="0"/>
      </c:catAx>
      <c:valAx>
        <c:axId val="273309951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7329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Matem%C3%A1tica-Del-Trading-101588641983792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hyperlink" Target="https://t.me/MatematicasdelTradingFx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mailto:soporte@matem&#225;ticadeltrading.com" TargetMode="External"/><Relationship Id="rId4" Type="http://schemas.openxmlformats.org/officeDocument/2006/relationships/hyperlink" Target="http://bit.ly/Matem&#225;ticaDelTradingFx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261936</xdr:colOff>
      <xdr:row>3</xdr:row>
      <xdr:rowOff>42861</xdr:rowOff>
    </xdr:from>
    <xdr:to>
      <xdr:col>21</xdr:col>
      <xdr:colOff>533400</xdr:colOff>
      <xdr:row>22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9589F2-EFD7-94BC-686C-6521FC780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485775</xdr:colOff>
      <xdr:row>0</xdr:row>
      <xdr:rowOff>123825</xdr:rowOff>
    </xdr:from>
    <xdr:to>
      <xdr:col>18</xdr:col>
      <xdr:colOff>647700</xdr:colOff>
      <xdr:row>2</xdr:row>
      <xdr:rowOff>104775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8328409-72AE-6545-8283-ACDD527D3618}"/>
            </a:ext>
          </a:extLst>
        </xdr:cNvPr>
        <xdr:cNvSpPr txBox="1"/>
      </xdr:nvSpPr>
      <xdr:spPr>
        <a:xfrm>
          <a:off x="11658600" y="123825"/>
          <a:ext cx="3400425" cy="2952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ATR = [(ATR Previo x 13) + Rango Verdadero actual]/14</a:t>
          </a:r>
        </a:p>
        <a:p>
          <a:pPr algn="ctr"/>
          <a:endParaRPr lang="es-PE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13</xdr:col>
      <xdr:colOff>523875</xdr:colOff>
      <xdr:row>32</xdr:row>
      <xdr:rowOff>171450</xdr:rowOff>
    </xdr:from>
    <xdr:to>
      <xdr:col>20</xdr:col>
      <xdr:colOff>780309</xdr:colOff>
      <xdr:row>44</xdr:row>
      <xdr:rowOff>171179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FAAAF80-E039-A779-D008-9E5352A5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7075" y="5905500"/>
          <a:ext cx="5923809" cy="2171429"/>
        </a:xfrm>
        <a:prstGeom prst="rect">
          <a:avLst/>
        </a:prstGeom>
      </xdr:spPr>
    </xdr:pic>
    <xdr:clientData/>
  </xdr:twoCellAnchor>
  <xdr:twoCellAnchor>
    <xdr:from>
      <xdr:col>13</xdr:col>
      <xdr:colOff>657225</xdr:colOff>
      <xdr:row>23</xdr:row>
      <xdr:rowOff>76200</xdr:rowOff>
    </xdr:from>
    <xdr:to>
      <xdr:col>20</xdr:col>
      <xdr:colOff>387352</xdr:colOff>
      <xdr:row>31</xdr:row>
      <xdr:rowOff>57151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2390144-B5A8-496F-A584-C74B94969CCB}"/>
            </a:ext>
          </a:extLst>
        </xdr:cNvPr>
        <xdr:cNvGrpSpPr/>
      </xdr:nvGrpSpPr>
      <xdr:grpSpPr>
        <a:xfrm>
          <a:off x="11020425" y="4181475"/>
          <a:ext cx="5397502" cy="1428751"/>
          <a:chOff x="8413749" y="211666"/>
          <a:chExt cx="4943475" cy="1352549"/>
        </a:xfrm>
      </xdr:grpSpPr>
      <xdr:sp macro="" textlink="">
        <xdr:nvSpPr>
          <xdr:cNvPr id="13" name="20 CuadroTexto">
            <a:extLst>
              <a:ext uri="{FF2B5EF4-FFF2-40B4-BE49-F238E27FC236}">
                <a16:creationId xmlns:a16="http://schemas.microsoft.com/office/drawing/2014/main" id="{2975B5AC-3BEA-4450-ECD4-668311EC313B}"/>
              </a:ext>
            </a:extLst>
          </xdr:cNvPr>
          <xdr:cNvSpPr txBox="1"/>
        </xdr:nvSpPr>
        <xdr:spPr>
          <a:xfrm>
            <a:off x="8413749" y="1316565"/>
            <a:ext cx="1695450" cy="231949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200" b="1">
                <a:solidFill>
                  <a:sysClr val="windowText" lastClr="000000"/>
                </a:solidFill>
              </a:rPr>
              <a:t>Matemática del Trading </a:t>
            </a:r>
          </a:p>
        </xdr:txBody>
      </xdr:sp>
      <xdr:pic>
        <xdr:nvPicPr>
          <xdr:cNvPr id="14" name="1 Imagen">
            <a:extLst>
              <a:ext uri="{FF2B5EF4-FFF2-40B4-BE49-F238E27FC236}">
                <a16:creationId xmlns:a16="http://schemas.microsoft.com/office/drawing/2014/main" id="{A70FDB60-B7C4-E8A0-67A1-3E3E8F7052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714127" y="211666"/>
            <a:ext cx="1080745" cy="1047750"/>
          </a:xfrm>
          <a:prstGeom prst="ellipse">
            <a:avLst/>
          </a:prstGeom>
          <a:ln w="3175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pic>
        <xdr:nvPicPr>
          <xdr:cNvPr id="15" name="18 Image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C0A3BB-BF19-B366-9D48-DA7BFECFF5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1158267" y="284200"/>
            <a:ext cx="699467" cy="56563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76200" dist="38100" dir="7800000" algn="tl" rotWithShape="0">
              <a:srgbClr val="000000">
                <a:alpha val="40000"/>
              </a:srgbClr>
            </a:outerShdw>
          </a:effectLst>
          <a:scene3d>
            <a:camera prst="orthographicFront"/>
            <a:lightRig rig="contrasting" dir="t">
              <a:rot lat="0" lon="0" rev="4200000"/>
            </a:lightRig>
          </a:scene3d>
          <a:sp3d prstMaterial="plastic">
            <a:bevelT w="381000" h="114300" prst="relaxedInset"/>
            <a:contourClr>
              <a:srgbClr val="969696"/>
            </a:contourClr>
          </a:sp3d>
        </xdr:spPr>
      </xdr:pic>
      <xdr:pic>
        <xdr:nvPicPr>
          <xdr:cNvPr id="16" name="19 Imagen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F111A6B-F0A8-DBFF-BC57-8B91D25A8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012376" y="278340"/>
            <a:ext cx="523669" cy="606677"/>
          </a:xfrm>
          <a:prstGeom prst="ellipse">
            <a:avLst/>
          </a:prstGeom>
          <a:ln w="3175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pic>
        <xdr:nvPicPr>
          <xdr:cNvPr id="17" name="Imagen 16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5452B6CB-9B21-CDE3-5768-46948E288E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71148" y="268815"/>
            <a:ext cx="537732" cy="613757"/>
          </a:xfrm>
          <a:prstGeom prst="ellipse">
            <a:avLst/>
          </a:prstGeom>
          <a:ln w="12700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pic>
        <xdr:nvPicPr>
          <xdr:cNvPr id="18" name="Imagen 1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179F9713-7226-5270-4CBB-882DE7B1E5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2695904" y="286400"/>
            <a:ext cx="497365" cy="596094"/>
          </a:xfrm>
          <a:prstGeom prst="ellipse">
            <a:avLst/>
          </a:prstGeom>
          <a:ln w="3175" cap="rnd">
            <a:solidFill>
              <a:srgbClr val="333333"/>
            </a:solidFill>
          </a:ln>
          <a:effectLst>
            <a:outerShdw blurRad="381000" dist="292100" dir="5400000" sx="-80000" sy="-18000" rotWithShape="0">
              <a:srgbClr val="000000">
                <a:alpha val="22000"/>
              </a:srgbClr>
            </a:outerShdw>
          </a:effectLst>
          <a:scene3d>
            <a:camera prst="orthographicFront"/>
            <a:lightRig rig="contrasting" dir="t">
              <a:rot lat="0" lon="0" rev="3000000"/>
            </a:lightRig>
          </a:scene3d>
          <a:sp3d contourW="7620">
            <a:bevelT w="95250" h="31750"/>
            <a:contourClr>
              <a:srgbClr val="333333"/>
            </a:contourClr>
          </a:sp3d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11AF7204-30B0-D4BC-8048-6C95305D6A28}"/>
              </a:ext>
            </a:extLst>
          </xdr:cNvPr>
          <xdr:cNvSpPr txBox="1"/>
        </xdr:nvSpPr>
        <xdr:spPr>
          <a:xfrm>
            <a:off x="10385424" y="1221315"/>
            <a:ext cx="2971800" cy="342900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1600" b="1"/>
              <a:t>¡Únete a nuestras redes sociales!</a:t>
            </a:r>
          </a:p>
        </xdr:txBody>
      </xdr:sp>
      <xdr:pic>
        <xdr:nvPicPr>
          <xdr:cNvPr id="20" name="Imagen 19" descr="iCONO -hAZ CLIC EN NUESTROS CURSOS FORMATIVOS - Noticias - Fundación  General ULLNoticias – Fundación General ULL">
            <a:extLst>
              <a:ext uri="{FF2B5EF4-FFF2-40B4-BE49-F238E27FC236}">
                <a16:creationId xmlns:a16="http://schemas.microsoft.com/office/drawing/2014/main" id="{8A4F95FA-AB62-7ABF-05C8-914FD6F6F0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9902565">
            <a:off x="11734111" y="690057"/>
            <a:ext cx="585752" cy="5857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showGridLines="0" tabSelected="1" workbookViewId="0">
      <selection activeCell="K4" sqref="K4"/>
    </sheetView>
  </sheetViews>
  <sheetFormatPr baseColWidth="10" defaultColWidth="0" defaultRowHeight="15" customHeight="1"/>
  <cols>
    <col min="1" max="1" width="8" style="2" bestFit="1" customWidth="1"/>
    <col min="2" max="2" width="8.5" style="2" bestFit="1" customWidth="1"/>
    <col min="3" max="4" width="8.625" style="2" customWidth="1"/>
    <col min="5" max="5" width="8.125" style="2" customWidth="1"/>
    <col min="6" max="6" width="10.625" style="2" customWidth="1"/>
    <col min="7" max="7" width="14.875" style="2" bestFit="1" customWidth="1"/>
    <col min="8" max="8" width="13.25" style="2" bestFit="1" customWidth="1"/>
    <col min="9" max="9" width="17.625" style="2" customWidth="1"/>
    <col min="10" max="10" width="11.75" style="2" customWidth="1"/>
    <col min="11" max="11" width="10.625" style="2" customWidth="1"/>
    <col min="12" max="12" width="10.625" style="1" customWidth="1"/>
    <col min="13" max="13" width="4.75" style="1" customWidth="1"/>
    <col min="14" max="21" width="10.625" style="1" customWidth="1"/>
    <col min="22" max="22" width="9.125" style="1" customWidth="1"/>
    <col min="23" max="23" width="2.5" style="1" customWidth="1"/>
    <col min="24" max="26" width="10.625" style="2" hidden="1" customWidth="1"/>
    <col min="27" max="16384" width="15.125" style="2" hidden="1"/>
  </cols>
  <sheetData>
    <row r="1" spans="1:26" ht="1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6" ht="9.75" customHeight="1">
      <c r="A2" s="9"/>
      <c r="B2" s="10"/>
      <c r="C2" s="10"/>
      <c r="D2" s="10"/>
      <c r="E2" s="10"/>
      <c r="F2" s="10"/>
      <c r="G2" s="10"/>
      <c r="H2" s="10"/>
      <c r="I2" s="11">
        <v>4</v>
      </c>
      <c r="J2" s="10"/>
      <c r="K2" s="10"/>
    </row>
    <row r="3" spans="1:26" ht="15" customHeight="1">
      <c r="A3" s="9"/>
      <c r="B3" s="12" t="s">
        <v>11</v>
      </c>
      <c r="C3" s="13" t="s">
        <v>4</v>
      </c>
      <c r="D3" s="13" t="s">
        <v>5</v>
      </c>
      <c r="E3" s="13" t="s">
        <v>6</v>
      </c>
      <c r="F3" s="11">
        <v>1</v>
      </c>
      <c r="G3" s="11">
        <v>2</v>
      </c>
      <c r="H3" s="11">
        <v>3</v>
      </c>
      <c r="I3" s="14" t="s">
        <v>12</v>
      </c>
      <c r="J3" s="15">
        <v>5</v>
      </c>
      <c r="K3" s="15">
        <v>6</v>
      </c>
    </row>
    <row r="4" spans="1:26" ht="12.75" customHeight="1">
      <c r="A4" s="16" t="s">
        <v>15</v>
      </c>
      <c r="B4" s="16" t="s">
        <v>10</v>
      </c>
      <c r="C4" s="16" t="s">
        <v>7</v>
      </c>
      <c r="D4" s="16" t="s">
        <v>8</v>
      </c>
      <c r="E4" s="16" t="s">
        <v>9</v>
      </c>
      <c r="F4" s="17" t="s">
        <v>0</v>
      </c>
      <c r="G4" s="17" t="s">
        <v>13</v>
      </c>
      <c r="H4" s="17" t="s">
        <v>14</v>
      </c>
      <c r="I4" s="17" t="s">
        <v>1</v>
      </c>
      <c r="J4" s="17" t="s">
        <v>2</v>
      </c>
      <c r="K4" s="18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  <c r="Z4" s="4"/>
    </row>
    <row r="5" spans="1:26" ht="14.25" customHeight="1">
      <c r="A5" s="19">
        <v>1</v>
      </c>
      <c r="B5" s="20">
        <v>100.46</v>
      </c>
      <c r="C5" s="20">
        <v>100.56</v>
      </c>
      <c r="D5" s="20">
        <v>99.58</v>
      </c>
      <c r="E5" s="20">
        <v>99.98</v>
      </c>
      <c r="F5" s="21"/>
      <c r="G5" s="21"/>
      <c r="H5" s="21"/>
      <c r="I5" s="21"/>
      <c r="J5" s="22"/>
      <c r="K5" s="2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4.25" customHeight="1">
      <c r="A6" s="19">
        <v>2</v>
      </c>
      <c r="B6" s="20">
        <v>99.74</v>
      </c>
      <c r="C6" s="20">
        <v>99.75</v>
      </c>
      <c r="D6" s="20">
        <v>98.62</v>
      </c>
      <c r="E6" s="20">
        <v>99.05</v>
      </c>
      <c r="F6" s="22">
        <f>C6-D6</f>
        <v>1.1299999999999955</v>
      </c>
      <c r="G6" s="22">
        <f>ABS(C6-E5)</f>
        <v>0.23000000000000398</v>
      </c>
      <c r="H6" s="22">
        <f>ABS(D6-E5)</f>
        <v>1.3599999999999994</v>
      </c>
      <c r="I6" s="22">
        <f>MAX(F6:H6)</f>
        <v>1.3599999999999994</v>
      </c>
      <c r="J6" s="22"/>
      <c r="K6" s="2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</row>
    <row r="7" spans="1:26" ht="14.25" customHeight="1">
      <c r="A7" s="19">
        <v>3</v>
      </c>
      <c r="B7" s="20">
        <v>98.65</v>
      </c>
      <c r="C7" s="20">
        <v>99.22</v>
      </c>
      <c r="D7" s="20">
        <v>98.58</v>
      </c>
      <c r="E7" s="20">
        <v>98.78</v>
      </c>
      <c r="F7" s="22">
        <f t="shared" ref="F7:F42" si="0">C7-D7</f>
        <v>0.64000000000000057</v>
      </c>
      <c r="G7" s="22">
        <f>ABS(C7-E6)</f>
        <v>0.17000000000000171</v>
      </c>
      <c r="H7" s="22">
        <f t="shared" ref="H7:H42" si="1">ABS(D7-E6)</f>
        <v>0.46999999999999886</v>
      </c>
      <c r="I7" s="22">
        <f t="shared" ref="I7:I42" si="2">MAX(F7:H7)</f>
        <v>0.64000000000000057</v>
      </c>
      <c r="J7" s="22"/>
      <c r="K7" s="2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4.25" customHeight="1">
      <c r="A8" s="19">
        <v>4</v>
      </c>
      <c r="B8" s="20">
        <v>98.88</v>
      </c>
      <c r="C8" s="20">
        <v>99.89</v>
      </c>
      <c r="D8" s="20">
        <v>98.54</v>
      </c>
      <c r="E8" s="20">
        <v>99.84</v>
      </c>
      <c r="F8" s="22">
        <f t="shared" si="0"/>
        <v>1.3499999999999943</v>
      </c>
      <c r="G8" s="22">
        <f t="shared" ref="G8:G42" si="3">ABS(C8-E7)</f>
        <v>1.1099999999999994</v>
      </c>
      <c r="H8" s="22">
        <f t="shared" si="1"/>
        <v>0.23999999999999488</v>
      </c>
      <c r="I8" s="22">
        <f t="shared" si="2"/>
        <v>1.3499999999999943</v>
      </c>
      <c r="J8" s="22"/>
      <c r="K8" s="2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4.25" customHeight="1">
      <c r="A9" s="19">
        <v>5</v>
      </c>
      <c r="B9" s="20">
        <v>99.52</v>
      </c>
      <c r="C9" s="20">
        <v>99.65</v>
      </c>
      <c r="D9" s="20">
        <v>97.7</v>
      </c>
      <c r="E9" s="20">
        <v>97.74</v>
      </c>
      <c r="F9" s="22">
        <f t="shared" si="0"/>
        <v>1.9500000000000028</v>
      </c>
      <c r="G9" s="22">
        <f t="shared" si="3"/>
        <v>0.18999999999999773</v>
      </c>
      <c r="H9" s="22">
        <f t="shared" si="1"/>
        <v>2.1400000000000006</v>
      </c>
      <c r="I9" s="22">
        <f t="shared" si="2"/>
        <v>2.1400000000000006</v>
      </c>
      <c r="J9" s="22"/>
      <c r="K9" s="2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</row>
    <row r="10" spans="1:26" ht="14.25" customHeight="1">
      <c r="A10" s="19">
        <v>6</v>
      </c>
      <c r="B10" s="20">
        <v>98.06</v>
      </c>
      <c r="C10" s="20">
        <v>98.96</v>
      </c>
      <c r="D10" s="20">
        <v>97.89</v>
      </c>
      <c r="E10" s="20">
        <v>98.78</v>
      </c>
      <c r="F10" s="22">
        <f t="shared" si="0"/>
        <v>1.0699999999999932</v>
      </c>
      <c r="G10" s="22">
        <f t="shared" si="3"/>
        <v>1.2199999999999989</v>
      </c>
      <c r="H10" s="22">
        <f t="shared" si="1"/>
        <v>0.15000000000000568</v>
      </c>
      <c r="I10" s="22">
        <f t="shared" si="2"/>
        <v>1.2199999999999989</v>
      </c>
      <c r="J10" s="22"/>
      <c r="K10" s="2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4.25" customHeight="1">
      <c r="A11" s="19">
        <v>7</v>
      </c>
      <c r="B11" s="20">
        <v>97.8</v>
      </c>
      <c r="C11" s="20">
        <v>98.92</v>
      </c>
      <c r="D11" s="20">
        <v>97.75</v>
      </c>
      <c r="E11" s="20">
        <v>98.65</v>
      </c>
      <c r="F11" s="22">
        <f t="shared" si="0"/>
        <v>1.1700000000000017</v>
      </c>
      <c r="G11" s="22">
        <f t="shared" si="3"/>
        <v>0.14000000000000057</v>
      </c>
      <c r="H11" s="22">
        <f t="shared" si="1"/>
        <v>1.0300000000000011</v>
      </c>
      <c r="I11" s="22">
        <f t="shared" si="2"/>
        <v>1.1700000000000017</v>
      </c>
      <c r="J11" s="22"/>
      <c r="K11" s="2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4.25" customHeight="1">
      <c r="A12" s="19">
        <v>8</v>
      </c>
      <c r="B12" s="20">
        <v>98.92</v>
      </c>
      <c r="C12" s="20">
        <v>99.3</v>
      </c>
      <c r="D12" s="20">
        <v>98.32</v>
      </c>
      <c r="E12" s="20">
        <v>98.79</v>
      </c>
      <c r="F12" s="22">
        <f t="shared" si="0"/>
        <v>0.98000000000000398</v>
      </c>
      <c r="G12" s="22">
        <f t="shared" si="3"/>
        <v>0.64999999999999147</v>
      </c>
      <c r="H12" s="22">
        <f t="shared" si="1"/>
        <v>0.33000000000001251</v>
      </c>
      <c r="I12" s="22">
        <f t="shared" si="2"/>
        <v>0.98000000000000398</v>
      </c>
      <c r="J12" s="22"/>
      <c r="K12" s="2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</row>
    <row r="13" spans="1:26" ht="14.25" customHeight="1">
      <c r="A13" s="19">
        <v>9</v>
      </c>
      <c r="B13" s="20">
        <v>98.51</v>
      </c>
      <c r="C13" s="20">
        <v>98.61</v>
      </c>
      <c r="D13" s="20">
        <v>96.9</v>
      </c>
      <c r="E13" s="20">
        <v>97.21</v>
      </c>
      <c r="F13" s="22">
        <f t="shared" si="0"/>
        <v>1.7099999999999937</v>
      </c>
      <c r="G13" s="22">
        <f t="shared" si="3"/>
        <v>0.18000000000000682</v>
      </c>
      <c r="H13" s="22">
        <f t="shared" si="1"/>
        <v>1.8900000000000006</v>
      </c>
      <c r="I13" s="22">
        <f t="shared" si="2"/>
        <v>1.8900000000000006</v>
      </c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</row>
    <row r="14" spans="1:26" ht="14.25" customHeight="1">
      <c r="A14" s="19">
        <v>10</v>
      </c>
      <c r="B14" s="20">
        <v>97.19</v>
      </c>
      <c r="C14" s="20">
        <v>97.51</v>
      </c>
      <c r="D14" s="20">
        <v>95.97</v>
      </c>
      <c r="E14" s="20">
        <v>97.21</v>
      </c>
      <c r="F14" s="22">
        <f t="shared" si="0"/>
        <v>1.5400000000000063</v>
      </c>
      <c r="G14" s="22">
        <f t="shared" si="3"/>
        <v>0.30000000000001137</v>
      </c>
      <c r="H14" s="22">
        <f t="shared" si="1"/>
        <v>1.2399999999999949</v>
      </c>
      <c r="I14" s="22">
        <f t="shared" si="2"/>
        <v>1.5400000000000063</v>
      </c>
      <c r="J14" s="22"/>
      <c r="K14" s="2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</row>
    <row r="15" spans="1:26" ht="14.25" customHeight="1">
      <c r="A15" s="19">
        <v>11</v>
      </c>
      <c r="B15" s="20">
        <v>97.78</v>
      </c>
      <c r="C15" s="20">
        <v>98.57</v>
      </c>
      <c r="D15" s="20">
        <v>97.44</v>
      </c>
      <c r="E15" s="20">
        <v>98.17</v>
      </c>
      <c r="F15" s="22">
        <f t="shared" si="0"/>
        <v>1.1299999999999955</v>
      </c>
      <c r="G15" s="22">
        <f t="shared" si="3"/>
        <v>1.3599999999999994</v>
      </c>
      <c r="H15" s="22">
        <f t="shared" si="1"/>
        <v>0.23000000000000398</v>
      </c>
      <c r="I15" s="22">
        <f t="shared" si="2"/>
        <v>1.3599999999999994</v>
      </c>
      <c r="J15" s="22"/>
      <c r="K15" s="2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</row>
    <row r="16" spans="1:26" ht="14.25" customHeight="1">
      <c r="A16" s="19">
        <v>12</v>
      </c>
      <c r="B16" s="20">
        <v>98.48</v>
      </c>
      <c r="C16" s="20">
        <v>98.72</v>
      </c>
      <c r="D16" s="20">
        <v>97.66</v>
      </c>
      <c r="E16" s="20">
        <v>97.96</v>
      </c>
      <c r="F16" s="22">
        <f t="shared" si="0"/>
        <v>1.0600000000000023</v>
      </c>
      <c r="G16" s="22">
        <f t="shared" si="3"/>
        <v>0.54999999999999716</v>
      </c>
      <c r="H16" s="22">
        <f t="shared" si="1"/>
        <v>0.51000000000000512</v>
      </c>
      <c r="I16" s="22">
        <f t="shared" si="2"/>
        <v>1.0600000000000023</v>
      </c>
      <c r="J16" s="22"/>
      <c r="K16" s="2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</row>
    <row r="17" spans="1:26" ht="14.25" customHeight="1">
      <c r="A17" s="19">
        <v>13</v>
      </c>
      <c r="B17" s="20">
        <v>97.5</v>
      </c>
      <c r="C17" s="20">
        <v>97.78</v>
      </c>
      <c r="D17" s="20">
        <v>96.56</v>
      </c>
      <c r="E17" s="20">
        <v>96.57</v>
      </c>
      <c r="F17" s="22">
        <f t="shared" si="0"/>
        <v>1.2199999999999989</v>
      </c>
      <c r="G17" s="22">
        <f t="shared" si="3"/>
        <v>0.17999999999999261</v>
      </c>
      <c r="H17" s="22">
        <f t="shared" si="1"/>
        <v>1.3999999999999915</v>
      </c>
      <c r="I17" s="22">
        <f t="shared" si="2"/>
        <v>1.3999999999999915</v>
      </c>
      <c r="J17" s="22"/>
      <c r="K17" s="2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</row>
    <row r="18" spans="1:26" ht="14.25" customHeight="1">
      <c r="A18" s="19">
        <v>14</v>
      </c>
      <c r="B18" s="20">
        <v>96.62</v>
      </c>
      <c r="C18" s="20">
        <v>98.76</v>
      </c>
      <c r="D18" s="20">
        <v>96.06</v>
      </c>
      <c r="E18" s="20">
        <v>98.45</v>
      </c>
      <c r="F18" s="22">
        <f t="shared" si="0"/>
        <v>2.7000000000000028</v>
      </c>
      <c r="G18" s="22">
        <f t="shared" si="3"/>
        <v>2.1900000000000119</v>
      </c>
      <c r="H18" s="22">
        <f t="shared" si="1"/>
        <v>0.50999999999999091</v>
      </c>
      <c r="I18" s="22">
        <f t="shared" si="2"/>
        <v>2.7000000000000028</v>
      </c>
      <c r="J18" s="23"/>
      <c r="K18" s="2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</row>
    <row r="19" spans="1:26" ht="14.25" customHeight="1">
      <c r="A19" s="19">
        <v>15</v>
      </c>
      <c r="B19" s="20">
        <v>98.32</v>
      </c>
      <c r="C19" s="20">
        <v>98.57</v>
      </c>
      <c r="D19" s="20">
        <v>96.71</v>
      </c>
      <c r="E19" s="20">
        <v>96.86</v>
      </c>
      <c r="F19" s="22">
        <f t="shared" si="0"/>
        <v>1.8599999999999994</v>
      </c>
      <c r="G19" s="22">
        <f t="shared" si="3"/>
        <v>0.11999999999999034</v>
      </c>
      <c r="H19" s="22">
        <f t="shared" si="1"/>
        <v>1.7400000000000091</v>
      </c>
      <c r="I19" s="22">
        <f t="shared" si="2"/>
        <v>1.8599999999999994</v>
      </c>
      <c r="J19" s="23">
        <f>AVERAGE(I6:I19)</f>
        <v>1.4764285714285716</v>
      </c>
      <c r="K19" s="2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</row>
    <row r="20" spans="1:26" ht="14.25" customHeight="1">
      <c r="A20" s="19">
        <v>16</v>
      </c>
      <c r="B20" s="20">
        <v>96.29</v>
      </c>
      <c r="C20" s="20">
        <v>96.83</v>
      </c>
      <c r="D20" s="20">
        <v>94.42</v>
      </c>
      <c r="E20" s="20">
        <v>94.44</v>
      </c>
      <c r="F20" s="22">
        <f t="shared" si="0"/>
        <v>2.4099999999999966</v>
      </c>
      <c r="G20" s="22">
        <f t="shared" si="3"/>
        <v>3.0000000000001137E-2</v>
      </c>
      <c r="H20" s="22">
        <f t="shared" si="1"/>
        <v>2.4399999999999977</v>
      </c>
      <c r="I20" s="22">
        <f t="shared" si="2"/>
        <v>2.4399999999999977</v>
      </c>
      <c r="J20" s="23"/>
      <c r="K20" s="23">
        <f>(J19*13+I20)/14</f>
        <v>1.5452551020408163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</row>
    <row r="21" spans="1:26" ht="14.25" customHeight="1">
      <c r="A21" s="19">
        <v>17</v>
      </c>
      <c r="B21" s="20">
        <v>94.27</v>
      </c>
      <c r="C21" s="20">
        <v>94.99</v>
      </c>
      <c r="D21" s="20">
        <v>92.88</v>
      </c>
      <c r="E21" s="20">
        <v>92.96</v>
      </c>
      <c r="F21" s="22">
        <f t="shared" si="0"/>
        <v>2.1099999999999994</v>
      </c>
      <c r="G21" s="22">
        <f t="shared" si="3"/>
        <v>0.54999999999999716</v>
      </c>
      <c r="H21" s="22">
        <f t="shared" si="1"/>
        <v>1.5600000000000023</v>
      </c>
      <c r="I21" s="22">
        <f t="shared" si="2"/>
        <v>2.1099999999999994</v>
      </c>
      <c r="J21" s="23"/>
      <c r="K21" s="23">
        <f>(K20*13+I21)/14</f>
        <v>1.5855940233236152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4.25" customHeight="1">
      <c r="A22" s="19">
        <v>18</v>
      </c>
      <c r="B22" s="20">
        <v>93.54</v>
      </c>
      <c r="C22" s="20">
        <v>94.17</v>
      </c>
      <c r="D22" s="20">
        <v>92.71</v>
      </c>
      <c r="E22" s="20">
        <v>92.97</v>
      </c>
      <c r="F22" s="22">
        <f t="shared" si="0"/>
        <v>1.460000000000008</v>
      </c>
      <c r="G22" s="22">
        <f t="shared" si="3"/>
        <v>1.210000000000008</v>
      </c>
      <c r="H22" s="22">
        <f t="shared" si="1"/>
        <v>0.25</v>
      </c>
      <c r="I22" s="22">
        <f t="shared" si="2"/>
        <v>1.460000000000008</v>
      </c>
      <c r="J22" s="23"/>
      <c r="K22" s="23">
        <f>(K21*13+I22)/14</f>
        <v>1.5766230216576431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4.25" customHeight="1">
      <c r="A23" s="19">
        <v>19</v>
      </c>
      <c r="B23" s="20">
        <v>91.57</v>
      </c>
      <c r="C23" s="20">
        <v>92.76</v>
      </c>
      <c r="D23" s="20">
        <v>90.24</v>
      </c>
      <c r="E23" s="20">
        <v>92.37</v>
      </c>
      <c r="F23" s="22">
        <f t="shared" si="0"/>
        <v>2.5200000000000102</v>
      </c>
      <c r="G23" s="22">
        <f t="shared" si="3"/>
        <v>0.20999999999999375</v>
      </c>
      <c r="H23" s="22">
        <f t="shared" si="1"/>
        <v>2.730000000000004</v>
      </c>
      <c r="I23" s="22">
        <f t="shared" si="2"/>
        <v>2.730000000000004</v>
      </c>
      <c r="J23" s="23"/>
      <c r="K23" s="23">
        <f t="shared" ref="K23:K42" si="4">(K22*13+I23)/14</f>
        <v>1.6590070915392403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4.25" customHeight="1">
      <c r="A24" s="19">
        <v>20</v>
      </c>
      <c r="B24" s="20">
        <v>90.42</v>
      </c>
      <c r="C24" s="20">
        <v>92.58</v>
      </c>
      <c r="D24" s="20">
        <v>90.39</v>
      </c>
      <c r="E24" s="20">
        <v>91.79</v>
      </c>
      <c r="F24" s="22">
        <f t="shared" si="0"/>
        <v>2.1899999999999977</v>
      </c>
      <c r="G24" s="22">
        <f t="shared" si="3"/>
        <v>0.20999999999999375</v>
      </c>
      <c r="H24" s="22">
        <f t="shared" si="1"/>
        <v>1.980000000000004</v>
      </c>
      <c r="I24" s="22">
        <f t="shared" si="2"/>
        <v>2.1899999999999977</v>
      </c>
      <c r="J24" s="23"/>
      <c r="K24" s="23">
        <f t="shared" si="4"/>
        <v>1.6969351564292945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6" ht="14.25" customHeight="1">
      <c r="A25" s="19">
        <v>21</v>
      </c>
      <c r="B25" s="20">
        <v>93</v>
      </c>
      <c r="C25" s="20">
        <v>93.89</v>
      </c>
      <c r="D25" s="20">
        <v>92.46</v>
      </c>
      <c r="E25" s="20">
        <v>93</v>
      </c>
      <c r="F25" s="22">
        <f t="shared" si="0"/>
        <v>1.4300000000000068</v>
      </c>
      <c r="G25" s="22">
        <f t="shared" si="3"/>
        <v>2.0999999999999943</v>
      </c>
      <c r="H25" s="22">
        <f t="shared" si="1"/>
        <v>0.66999999999998749</v>
      </c>
      <c r="I25" s="22">
        <f t="shared" si="2"/>
        <v>2.0999999999999943</v>
      </c>
      <c r="J25" s="23"/>
      <c r="K25" s="23">
        <f t="shared" si="4"/>
        <v>1.7257255023986302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4.25" customHeight="1">
      <c r="A26" s="19">
        <v>22</v>
      </c>
      <c r="B26" s="20">
        <v>92.99</v>
      </c>
      <c r="C26" s="20">
        <v>94.47</v>
      </c>
      <c r="D26" s="20">
        <v>92.8</v>
      </c>
      <c r="E26" s="20">
        <v>94.39</v>
      </c>
      <c r="F26" s="22">
        <f t="shared" si="0"/>
        <v>1.6700000000000017</v>
      </c>
      <c r="G26" s="22">
        <f t="shared" si="3"/>
        <v>1.4699999999999989</v>
      </c>
      <c r="H26" s="22">
        <f t="shared" si="1"/>
        <v>0.20000000000000284</v>
      </c>
      <c r="I26" s="22">
        <f t="shared" si="2"/>
        <v>1.6700000000000017</v>
      </c>
      <c r="J26" s="23"/>
      <c r="K26" s="23">
        <f t="shared" si="4"/>
        <v>1.7217451093701566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4.25" customHeight="1">
      <c r="A27" s="19">
        <v>23</v>
      </c>
      <c r="B27" s="20">
        <v>95.56</v>
      </c>
      <c r="C27" s="20">
        <v>96.87</v>
      </c>
      <c r="D27" s="20">
        <v>95.32</v>
      </c>
      <c r="E27" s="20">
        <v>96.87</v>
      </c>
      <c r="F27" s="22">
        <f t="shared" si="0"/>
        <v>1.5500000000000114</v>
      </c>
      <c r="G27" s="22">
        <f t="shared" si="3"/>
        <v>2.480000000000004</v>
      </c>
      <c r="H27" s="22">
        <f t="shared" si="1"/>
        <v>0.92999999999999261</v>
      </c>
      <c r="I27" s="22">
        <f t="shared" si="2"/>
        <v>2.480000000000004</v>
      </c>
      <c r="J27" s="23"/>
      <c r="K27" s="23">
        <f t="shared" si="4"/>
        <v>1.7759061729865742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</row>
    <row r="28" spans="1:26" ht="14.25" customHeight="1">
      <c r="A28" s="19">
        <v>24</v>
      </c>
      <c r="B28" s="20">
        <v>97.17</v>
      </c>
      <c r="C28" s="20">
        <v>97.3</v>
      </c>
      <c r="D28" s="20">
        <v>96.31</v>
      </c>
      <c r="E28" s="20">
        <v>96.37</v>
      </c>
      <c r="F28" s="22">
        <f t="shared" si="0"/>
        <v>0.98999999999999488</v>
      </c>
      <c r="G28" s="22">
        <f t="shared" si="3"/>
        <v>0.42999999999999261</v>
      </c>
      <c r="H28" s="22">
        <f t="shared" si="1"/>
        <v>0.56000000000000227</v>
      </c>
      <c r="I28" s="22">
        <f t="shared" si="2"/>
        <v>0.98999999999999488</v>
      </c>
      <c r="J28" s="23"/>
      <c r="K28" s="23">
        <f t="shared" si="4"/>
        <v>1.7197700177732469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4.25" customHeight="1">
      <c r="A29" s="19">
        <v>25</v>
      </c>
      <c r="B29" s="20">
        <v>97.34</v>
      </c>
      <c r="C29" s="20">
        <v>98.36</v>
      </c>
      <c r="D29" s="20">
        <v>97.17</v>
      </c>
      <c r="E29" s="20">
        <v>97.82</v>
      </c>
      <c r="F29" s="22">
        <f t="shared" si="0"/>
        <v>1.1899999999999977</v>
      </c>
      <c r="G29" s="22">
        <f t="shared" si="3"/>
        <v>1.9899999999999949</v>
      </c>
      <c r="H29" s="22">
        <f t="shared" si="1"/>
        <v>0.79999999999999716</v>
      </c>
      <c r="I29" s="22">
        <f t="shared" si="2"/>
        <v>1.9899999999999949</v>
      </c>
      <c r="J29" s="23"/>
      <c r="K29" s="23">
        <f t="shared" si="4"/>
        <v>1.7390721593608718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4.25" customHeight="1">
      <c r="A30" s="19">
        <v>26</v>
      </c>
      <c r="B30" s="20">
        <v>98.03</v>
      </c>
      <c r="C30" s="20">
        <v>98.69</v>
      </c>
      <c r="D30" s="20">
        <v>97.64</v>
      </c>
      <c r="E30" s="20">
        <v>98.62</v>
      </c>
      <c r="F30" s="22">
        <f t="shared" si="0"/>
        <v>1.0499999999999972</v>
      </c>
      <c r="G30" s="22">
        <f t="shared" si="3"/>
        <v>0.87000000000000455</v>
      </c>
      <c r="H30" s="22">
        <f t="shared" si="1"/>
        <v>0.17999999999999261</v>
      </c>
      <c r="I30" s="22">
        <f t="shared" si="2"/>
        <v>1.0499999999999972</v>
      </c>
      <c r="J30" s="23"/>
      <c r="K30" s="23">
        <f t="shared" si="4"/>
        <v>1.6898527194065236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</row>
    <row r="31" spans="1:26" ht="14.25" customHeight="1">
      <c r="A31" s="19">
        <v>27</v>
      </c>
      <c r="B31" s="20">
        <v>98.43</v>
      </c>
      <c r="C31" s="20">
        <v>98.87</v>
      </c>
      <c r="D31" s="20">
        <v>98.02</v>
      </c>
      <c r="E31" s="20">
        <v>98.69</v>
      </c>
      <c r="F31" s="22">
        <f t="shared" si="0"/>
        <v>0.85000000000000853</v>
      </c>
      <c r="G31" s="22">
        <f t="shared" si="3"/>
        <v>0.25</v>
      </c>
      <c r="H31" s="22">
        <f t="shared" si="1"/>
        <v>0.60000000000000853</v>
      </c>
      <c r="I31" s="22">
        <f t="shared" si="2"/>
        <v>0.85000000000000853</v>
      </c>
      <c r="J31" s="23"/>
      <c r="K31" s="23">
        <f t="shared" si="4"/>
        <v>1.6298632394489154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4.25" customHeight="1">
      <c r="A32" s="19">
        <v>28</v>
      </c>
      <c r="B32" s="20">
        <v>99.15</v>
      </c>
      <c r="C32" s="20">
        <v>100.2</v>
      </c>
      <c r="D32" s="20">
        <v>99.08</v>
      </c>
      <c r="E32" s="20">
        <v>100.18</v>
      </c>
      <c r="F32" s="22">
        <f t="shared" si="0"/>
        <v>1.1200000000000045</v>
      </c>
      <c r="G32" s="22">
        <f t="shared" si="3"/>
        <v>1.5100000000000051</v>
      </c>
      <c r="H32" s="22">
        <f t="shared" si="1"/>
        <v>0.39000000000000057</v>
      </c>
      <c r="I32" s="22">
        <f t="shared" si="2"/>
        <v>1.5100000000000051</v>
      </c>
      <c r="J32" s="23"/>
      <c r="K32" s="23">
        <f t="shared" si="4"/>
        <v>1.621301579488279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4.25" customHeight="1">
      <c r="A33" s="19">
        <v>29</v>
      </c>
      <c r="B33" s="20">
        <v>99.85</v>
      </c>
      <c r="C33" s="20">
        <v>100.12</v>
      </c>
      <c r="D33" s="20">
        <v>99.1</v>
      </c>
      <c r="E33" s="20">
        <v>99.81</v>
      </c>
      <c r="F33" s="22">
        <f t="shared" si="0"/>
        <v>1.0200000000000102</v>
      </c>
      <c r="G33" s="22">
        <f t="shared" si="3"/>
        <v>6.0000000000002274E-2</v>
      </c>
      <c r="H33" s="22">
        <f t="shared" si="1"/>
        <v>1.0800000000000125</v>
      </c>
      <c r="I33" s="22">
        <f t="shared" si="2"/>
        <v>1.0800000000000125</v>
      </c>
      <c r="J33" s="23"/>
      <c r="K33" s="23">
        <f t="shared" si="4"/>
        <v>1.582637180953403</v>
      </c>
      <c r="L33" s="5"/>
      <c r="M33" s="7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</row>
    <row r="34" spans="1:26" ht="14.25" customHeight="1">
      <c r="A34" s="19">
        <v>30</v>
      </c>
      <c r="B34" s="20">
        <v>99.36</v>
      </c>
      <c r="C34" s="20">
        <v>100.26</v>
      </c>
      <c r="D34" s="20">
        <v>99.14</v>
      </c>
      <c r="E34" s="20">
        <v>100.02</v>
      </c>
      <c r="F34" s="22">
        <f t="shared" si="0"/>
        <v>1.1200000000000045</v>
      </c>
      <c r="G34" s="22">
        <f>ABS(C34-E33)</f>
        <v>0.45000000000000284</v>
      </c>
      <c r="H34" s="22">
        <f t="shared" si="1"/>
        <v>0.67000000000000171</v>
      </c>
      <c r="I34" s="22">
        <f t="shared" si="2"/>
        <v>1.1200000000000045</v>
      </c>
      <c r="J34" s="23"/>
      <c r="K34" s="23">
        <f t="shared" si="4"/>
        <v>1.5495916680281603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4.25" customHeight="1">
      <c r="A35" s="19">
        <v>31</v>
      </c>
      <c r="B35" s="20">
        <v>101.68</v>
      </c>
      <c r="C35" s="20">
        <v>101.75</v>
      </c>
      <c r="D35" s="20">
        <v>101.07</v>
      </c>
      <c r="E35" s="20">
        <v>101.4</v>
      </c>
      <c r="F35" s="22">
        <f t="shared" si="0"/>
        <v>0.68000000000000682</v>
      </c>
      <c r="G35" s="22">
        <f t="shared" si="3"/>
        <v>1.730000000000004</v>
      </c>
      <c r="H35" s="22">
        <f t="shared" si="1"/>
        <v>1.0499999999999972</v>
      </c>
      <c r="I35" s="22">
        <f t="shared" si="2"/>
        <v>1.730000000000004</v>
      </c>
      <c r="J35" s="23"/>
      <c r="K35" s="23">
        <f t="shared" si="4"/>
        <v>1.5624779774547206</v>
      </c>
      <c r="L35" s="5"/>
      <c r="M35" s="7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4.25" customHeight="1">
      <c r="A36" s="19">
        <v>32</v>
      </c>
      <c r="B36" s="20">
        <v>101.58</v>
      </c>
      <c r="C36" s="20">
        <v>101.97</v>
      </c>
      <c r="D36" s="20">
        <v>101.43</v>
      </c>
      <c r="E36" s="20">
        <v>101.7</v>
      </c>
      <c r="F36" s="22">
        <f t="shared" si="0"/>
        <v>0.53999999999999204</v>
      </c>
      <c r="G36" s="22">
        <f t="shared" si="3"/>
        <v>0.56999999999999318</v>
      </c>
      <c r="H36" s="22">
        <f t="shared" si="1"/>
        <v>3.0000000000001137E-2</v>
      </c>
      <c r="I36" s="22">
        <f t="shared" si="2"/>
        <v>0.56999999999999318</v>
      </c>
      <c r="J36" s="23"/>
      <c r="K36" s="23">
        <f t="shared" si="4"/>
        <v>1.4915866933508115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</row>
    <row r="37" spans="1:26" ht="14.25" customHeight="1">
      <c r="A37" s="19">
        <v>33</v>
      </c>
      <c r="B37" s="20">
        <v>101.38</v>
      </c>
      <c r="C37" s="20">
        <v>101.62</v>
      </c>
      <c r="D37" s="20">
        <v>100.67</v>
      </c>
      <c r="E37" s="20">
        <v>101.36</v>
      </c>
      <c r="F37" s="22">
        <f t="shared" si="0"/>
        <v>0.95000000000000284</v>
      </c>
      <c r="G37" s="22">
        <f t="shared" si="3"/>
        <v>7.9999999999998295E-2</v>
      </c>
      <c r="H37" s="22">
        <f t="shared" si="1"/>
        <v>1.0300000000000011</v>
      </c>
      <c r="I37" s="22">
        <f t="shared" si="2"/>
        <v>1.0300000000000011</v>
      </c>
      <c r="J37" s="23"/>
      <c r="K37" s="23">
        <f t="shared" si="4"/>
        <v>1.4586162152543252</v>
      </c>
      <c r="L37" s="5"/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4.25" customHeight="1">
      <c r="A38" s="19">
        <v>34</v>
      </c>
      <c r="B38" s="20">
        <v>102.03</v>
      </c>
      <c r="C38" s="20">
        <v>102.03</v>
      </c>
      <c r="D38" s="20">
        <v>101.02</v>
      </c>
      <c r="E38" s="20">
        <v>101.37</v>
      </c>
      <c r="F38" s="22">
        <f t="shared" si="0"/>
        <v>1.0100000000000051</v>
      </c>
      <c r="G38" s="22">
        <f t="shared" si="3"/>
        <v>0.67000000000000171</v>
      </c>
      <c r="H38" s="22">
        <f t="shared" si="1"/>
        <v>0.34000000000000341</v>
      </c>
      <c r="I38" s="22">
        <f t="shared" si="2"/>
        <v>1.0100000000000051</v>
      </c>
      <c r="J38" s="23"/>
      <c r="K38" s="23">
        <f t="shared" si="4"/>
        <v>1.4265721998790166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4.25" customHeight="1">
      <c r="A39" s="19">
        <v>35</v>
      </c>
      <c r="B39" s="20">
        <v>101.36</v>
      </c>
      <c r="C39" s="20">
        <v>101.72</v>
      </c>
      <c r="D39" s="20">
        <v>100.92</v>
      </c>
      <c r="E39" s="20">
        <v>101.69</v>
      </c>
      <c r="F39" s="22">
        <f t="shared" si="0"/>
        <v>0.79999999999999716</v>
      </c>
      <c r="G39" s="22">
        <f t="shared" si="3"/>
        <v>0.34999999999999432</v>
      </c>
      <c r="H39" s="22">
        <f>ABS(D39-E38)</f>
        <v>0.45000000000000284</v>
      </c>
      <c r="I39" s="22">
        <f t="shared" si="2"/>
        <v>0.79999999999999716</v>
      </c>
      <c r="J39" s="23"/>
      <c r="K39" s="23">
        <f t="shared" si="4"/>
        <v>1.3818170427448011</v>
      </c>
      <c r="L39" s="5"/>
      <c r="M39" s="7"/>
      <c r="N39" s="8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</row>
    <row r="40" spans="1:26" ht="14.25" customHeight="1">
      <c r="A40" s="19">
        <v>36</v>
      </c>
      <c r="B40" s="20">
        <v>101.87</v>
      </c>
      <c r="C40" s="20">
        <v>101.91</v>
      </c>
      <c r="D40" s="20">
        <v>101.07</v>
      </c>
      <c r="E40" s="20">
        <v>101.6</v>
      </c>
      <c r="F40" s="22">
        <f t="shared" si="0"/>
        <v>0.84000000000000341</v>
      </c>
      <c r="G40" s="22">
        <f t="shared" si="3"/>
        <v>0.21999999999999886</v>
      </c>
      <c r="H40" s="22">
        <f t="shared" si="1"/>
        <v>0.62000000000000455</v>
      </c>
      <c r="I40" s="22">
        <f t="shared" si="2"/>
        <v>0.84000000000000341</v>
      </c>
      <c r="J40" s="23"/>
      <c r="K40" s="23">
        <f t="shared" si="4"/>
        <v>1.343115825405887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spans="1:26" ht="14.25" customHeight="1">
      <c r="A41" s="19">
        <v>37</v>
      </c>
      <c r="B41" s="20">
        <v>101.66</v>
      </c>
      <c r="C41" s="20">
        <v>102.09</v>
      </c>
      <c r="D41" s="20">
        <v>101.38</v>
      </c>
      <c r="E41" s="20">
        <v>101.96</v>
      </c>
      <c r="F41" s="22">
        <f t="shared" si="0"/>
        <v>0.71000000000000796</v>
      </c>
      <c r="G41" s="22">
        <f t="shared" si="3"/>
        <v>0.49000000000000909</v>
      </c>
      <c r="H41" s="22">
        <f t="shared" si="1"/>
        <v>0.21999999999999886</v>
      </c>
      <c r="I41" s="22">
        <f t="shared" si="2"/>
        <v>0.71000000000000796</v>
      </c>
      <c r="J41" s="23"/>
      <c r="K41" s="23">
        <f t="shared" si="4"/>
        <v>1.2978932664483243</v>
      </c>
      <c r="L41" s="5"/>
      <c r="M41" s="7"/>
      <c r="N41" s="8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</row>
    <row r="42" spans="1:26" ht="14.25" customHeight="1">
      <c r="A42" s="19">
        <v>38</v>
      </c>
      <c r="B42" s="20">
        <v>101.98</v>
      </c>
      <c r="C42" s="20">
        <v>102.28</v>
      </c>
      <c r="D42" s="20">
        <v>101.7</v>
      </c>
      <c r="E42" s="20">
        <v>102.28</v>
      </c>
      <c r="F42" s="22">
        <f t="shared" si="0"/>
        <v>0.57999999999999829</v>
      </c>
      <c r="G42" s="22">
        <f t="shared" si="3"/>
        <v>0.32000000000000739</v>
      </c>
      <c r="H42" s="22">
        <f t="shared" si="1"/>
        <v>0.25999999999999091</v>
      </c>
      <c r="I42" s="22">
        <f t="shared" si="2"/>
        <v>0.57999999999999829</v>
      </c>
      <c r="J42" s="23"/>
      <c r="K42" s="23">
        <f>(K41*13+I42)/14</f>
        <v>1.2466151759877295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spans="1:26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5"/>
      <c r="M43" s="7"/>
      <c r="N43" s="8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spans="1:26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5"/>
      <c r="K44" s="2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</row>
    <row r="45" spans="1:26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</row>
    <row r="46" spans="1:26" ht="14.25" customHeight="1">
      <c r="A46" s="24"/>
      <c r="B46" s="24"/>
      <c r="C46" s="24"/>
      <c r="D46" s="24"/>
      <c r="E46" s="24"/>
      <c r="F46" s="24"/>
      <c r="G46" s="24"/>
      <c r="H46" s="24"/>
      <c r="I46" s="26"/>
      <c r="J46" s="24"/>
      <c r="K46" s="2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</row>
    <row r="47" spans="1:26" ht="14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</row>
    <row r="48" spans="1:26" ht="14.2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</row>
    <row r="49" spans="1:26" ht="14.2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4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4.2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4.2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4.2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4.2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4.2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4.2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4.2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4.2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4.2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4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4.2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4.2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4.2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4.2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4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4.2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4.2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4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4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4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4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4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4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4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4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4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4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4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4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4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4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4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4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4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4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4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4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4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4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4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4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4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4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4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4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4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4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4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4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4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4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4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4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4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4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4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4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4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4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4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4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4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4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4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4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4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4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4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4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4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4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4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4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4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4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4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4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4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4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4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4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4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4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4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4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4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4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4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4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4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4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4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4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4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4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4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4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4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4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4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4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4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4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4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4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4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4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4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4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4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4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4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4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4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4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4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4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4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4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4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4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4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4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4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4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4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4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4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4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4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4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4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4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4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4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4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4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4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4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4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4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4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4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4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4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4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4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4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4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4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4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4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4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4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4.2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4.2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4.2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4.2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4.2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4.2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4.2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4.2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4.2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4.2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4.2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4.2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4.2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4.2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4.2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4.2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4.2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4.2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4.2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4.2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4.2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4.2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4.2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4.2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4.2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4.2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4.2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4.2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4.2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4.2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4.2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4.2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4.2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4.2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4.2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4.2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4.2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4.2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4.2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4.2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4.2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4.2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4.2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4.2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4.2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4.2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4.2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4.2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4.2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4.2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4.2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4.2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4.2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4.2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4.2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4.2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4.2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4.2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4.2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4.2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4.2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4.2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4.2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4.2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4.2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4.2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4.2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4.2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4.2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4.2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4.2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4.2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4.2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4.2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4.2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4.2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4.2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4.2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4.2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4.2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4.2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4.2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4.2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4.2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4.2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4.2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4.2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4.2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4.2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4.2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4.2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4.2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4.2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4.2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4.2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4.2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4.2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4.2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4.2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4.2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4.2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4.2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4.2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4.2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4.2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4.2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4.2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4.2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4.2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4.2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4.2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4.2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4.2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4.2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4.2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4.2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4.2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4.2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4.2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4.2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4.2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4.2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4.2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4.2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4.2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4.2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4.2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4.2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4.2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4.2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4.2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4.2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4.2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4.2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4.2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4.2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4.2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4.2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4.2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4.2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4.2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4.2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4.2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4.2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4.2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4.2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4.2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4.2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4.2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4.2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4.2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4.2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4.2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4.2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4.2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4.2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4.2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4.2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4.2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4.2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4.2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4.2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4.2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  <row r="1001" spans="1:26" ht="14.2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6"/>
      <c r="Y1001" s="6"/>
      <c r="Z1001" s="6"/>
    </row>
    <row r="1002" spans="1:26" ht="14.2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6"/>
      <c r="Y1002" s="6"/>
      <c r="Z1002" s="6"/>
    </row>
    <row r="1003" spans="1:26" ht="14.2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6"/>
      <c r="Y1003" s="6"/>
      <c r="Z1003" s="6"/>
    </row>
  </sheetData>
  <sheetProtection algorithmName="SHA-512" hashValue="4xg2/lkqOkFLre97USqTWVBmYpZisK0BST4RmF+G5ebFgGp8/nYKmS/4alrY6W3jf1B1pP76jMgbVl90yDHx7A==" saltValue="n86WiQmK+duVQ6n11upG1g==" spinCount="100000" sheet="1" objects="1" scenarios="1"/>
  <pageMargins left="0.7" right="0.7" top="0.75" bottom="0.75" header="0.3" footer="0.3"/>
  <pageSetup paperSize="9" orientation="portrait" r:id="rId1"/>
  <ignoredErrors>
    <ignoredError sqref="F6:K41 F42:J42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2022-09-13T16:59:18Z</dcterms:created>
  <dcterms:modified xsi:type="dcterms:W3CDTF">2022-09-18T00:24:49Z</dcterms:modified>
</cp:coreProperties>
</file>